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45" windowHeight="8175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53" i="2" l="1"/>
  <c r="C53" i="2"/>
  <c r="B53" i="2"/>
  <c r="E52" i="2" l="1"/>
  <c r="B52" i="2"/>
  <c r="G32" i="2"/>
  <c r="C51" i="2"/>
  <c r="E50" i="2"/>
  <c r="B50" i="2"/>
  <c r="B48" i="2" l="1"/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2" i="2"/>
  <c r="F36" i="2" s="1"/>
  <c r="E37" i="2" s="1"/>
  <c r="E39" i="2" s="1"/>
  <c r="E40" i="2" s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2" i="2"/>
  <c r="E34" i="2"/>
  <c r="E35" i="2" s="1"/>
  <c r="B34" i="2"/>
  <c r="B35" i="2" s="1"/>
  <c r="B38" i="2" l="1"/>
  <c r="E38" i="2"/>
  <c r="C36" i="2"/>
  <c r="B37" i="2" s="1"/>
  <c r="B39" i="2" l="1"/>
  <c r="B40" i="2" s="1"/>
  <c r="B41" i="2"/>
  <c r="B43" i="2" l="1"/>
  <c r="B44" i="2" s="1"/>
  <c r="B42" i="2"/>
  <c r="B46" i="2" s="1"/>
</calcChain>
</file>

<file path=xl/sharedStrings.xml><?xml version="1.0" encoding="utf-8"?>
<sst xmlns="http://schemas.openxmlformats.org/spreadsheetml/2006/main" count="81" uniqueCount="25">
  <si>
    <t>1Sem</t>
  </si>
  <si>
    <t>AB</t>
  </si>
  <si>
    <t xml:space="preserve">n = </t>
  </si>
  <si>
    <t xml:space="preserve">df = </t>
  </si>
  <si>
    <t xml:space="preserve">Sum of X </t>
  </si>
  <si>
    <t>(Sum of X)2</t>
  </si>
  <si>
    <t>X1</t>
  </si>
  <si>
    <t>(X1)2</t>
  </si>
  <si>
    <t>X2</t>
  </si>
  <si>
    <t>(x2)2</t>
  </si>
  <si>
    <t>Sum of (X)2</t>
  </si>
  <si>
    <t>SS =</t>
  </si>
  <si>
    <t>Mean</t>
  </si>
  <si>
    <t>(s)2</t>
  </si>
  <si>
    <t xml:space="preserve">s = </t>
  </si>
  <si>
    <t>(s)2 pooled =</t>
  </si>
  <si>
    <t>SD of diff.  btwn means</t>
  </si>
  <si>
    <t xml:space="preserve">(s) pooled = </t>
  </si>
  <si>
    <t xml:space="preserve">t = </t>
  </si>
  <si>
    <t>Effect size</t>
  </si>
  <si>
    <t>T - Test</t>
  </si>
  <si>
    <t>Standard Deviation</t>
  </si>
  <si>
    <t>Std Dev Population</t>
  </si>
  <si>
    <t>Std Error of Mean</t>
  </si>
  <si>
    <t>95% Conf. 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</si>
</sst>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>
      <selection activeCell="E18" sqref="E18"/>
    </sheetView>
  </sheetViews>
  <sheetFormatPr defaultRowHeight="15" x14ac:dyDescent="0.25"/>
  <cols>
    <col min="3" max="3" width="9.140625" customWidth="1"/>
  </cols>
  <sheetData>
    <row r="1" spans="1:2" x14ac:dyDescent="0.25">
      <c r="A1" t="s">
        <v>0</v>
      </c>
      <c r="B1">
        <v>74</v>
      </c>
    </row>
    <row r="2" spans="1:2" x14ac:dyDescent="0.25">
      <c r="A2" t="s">
        <v>0</v>
      </c>
      <c r="B2">
        <v>52</v>
      </c>
    </row>
    <row r="3" spans="1:2" x14ac:dyDescent="0.25">
      <c r="A3" t="s">
        <v>0</v>
      </c>
      <c r="B3">
        <v>66</v>
      </c>
    </row>
    <row r="4" spans="1:2" x14ac:dyDescent="0.25">
      <c r="A4" t="s">
        <v>0</v>
      </c>
      <c r="B4">
        <v>79</v>
      </c>
    </row>
    <row r="5" spans="1:2" x14ac:dyDescent="0.25">
      <c r="A5" t="s">
        <v>0</v>
      </c>
      <c r="B5">
        <v>82</v>
      </c>
    </row>
    <row r="6" spans="1:2" x14ac:dyDescent="0.25">
      <c r="A6" t="s">
        <v>0</v>
      </c>
      <c r="B6">
        <v>90</v>
      </c>
    </row>
    <row r="7" spans="1:2" x14ac:dyDescent="0.25">
      <c r="A7" t="s">
        <v>0</v>
      </c>
      <c r="B7">
        <v>72</v>
      </c>
    </row>
    <row r="8" spans="1:2" x14ac:dyDescent="0.25">
      <c r="A8" t="s">
        <v>0</v>
      </c>
      <c r="B8">
        <v>66</v>
      </c>
    </row>
    <row r="9" spans="1:2" x14ac:dyDescent="0.25">
      <c r="A9" t="s">
        <v>0</v>
      </c>
      <c r="B9">
        <v>69</v>
      </c>
    </row>
    <row r="10" spans="1:2" x14ac:dyDescent="0.25">
      <c r="A10" t="s">
        <v>0</v>
      </c>
      <c r="B10">
        <v>50</v>
      </c>
    </row>
    <row r="11" spans="1:2" x14ac:dyDescent="0.25">
      <c r="A11" t="s">
        <v>0</v>
      </c>
      <c r="B11">
        <v>64</v>
      </c>
    </row>
    <row r="12" spans="1:2" x14ac:dyDescent="0.25">
      <c r="A12" t="s">
        <v>0</v>
      </c>
      <c r="B12">
        <v>80</v>
      </c>
    </row>
    <row r="13" spans="1:2" x14ac:dyDescent="0.25">
      <c r="A13" t="s">
        <v>0</v>
      </c>
      <c r="B13">
        <v>72</v>
      </c>
    </row>
    <row r="14" spans="1:2" x14ac:dyDescent="0.25">
      <c r="A14" t="s">
        <v>0</v>
      </c>
      <c r="B14">
        <v>79</v>
      </c>
    </row>
    <row r="15" spans="1:2" x14ac:dyDescent="0.25">
      <c r="A15" t="s">
        <v>0</v>
      </c>
      <c r="B15">
        <v>86</v>
      </c>
    </row>
    <row r="16" spans="1:2" x14ac:dyDescent="0.25">
      <c r="A16" t="s">
        <v>0</v>
      </c>
      <c r="B16">
        <v>64</v>
      </c>
    </row>
    <row r="17" spans="1:2" x14ac:dyDescent="0.25">
      <c r="A17" t="s">
        <v>0</v>
      </c>
      <c r="B17">
        <v>66</v>
      </c>
    </row>
    <row r="18" spans="1:2" x14ac:dyDescent="0.25">
      <c r="A18" t="s">
        <v>0</v>
      </c>
      <c r="B18">
        <v>72</v>
      </c>
    </row>
    <row r="19" spans="1:2" x14ac:dyDescent="0.25">
      <c r="A19" t="s">
        <v>0</v>
      </c>
      <c r="B19">
        <v>80</v>
      </c>
    </row>
    <row r="20" spans="1:2" x14ac:dyDescent="0.25">
      <c r="A20" t="s">
        <v>0</v>
      </c>
      <c r="B20">
        <v>92</v>
      </c>
    </row>
    <row r="21" spans="1:2" x14ac:dyDescent="0.25">
      <c r="A21" t="s">
        <v>0</v>
      </c>
      <c r="B21">
        <v>70</v>
      </c>
    </row>
    <row r="22" spans="1:2" x14ac:dyDescent="0.25">
      <c r="A22" t="s">
        <v>0</v>
      </c>
      <c r="B22">
        <v>62</v>
      </c>
    </row>
    <row r="23" spans="1:2" x14ac:dyDescent="0.25">
      <c r="A23" t="s">
        <v>0</v>
      </c>
      <c r="B23">
        <v>52</v>
      </c>
    </row>
    <row r="24" spans="1:2" x14ac:dyDescent="0.25">
      <c r="A24" t="s">
        <v>0</v>
      </c>
      <c r="B24">
        <v>74</v>
      </c>
    </row>
    <row r="25" spans="1:2" x14ac:dyDescent="0.25">
      <c r="A25" t="s">
        <v>0</v>
      </c>
      <c r="B25">
        <v>75</v>
      </c>
    </row>
    <row r="26" spans="1:2" x14ac:dyDescent="0.25">
      <c r="A26" t="s">
        <v>0</v>
      </c>
      <c r="B26">
        <v>89</v>
      </c>
    </row>
    <row r="27" spans="1:2" x14ac:dyDescent="0.25">
      <c r="A27" t="s">
        <v>0</v>
      </c>
      <c r="B27">
        <v>90</v>
      </c>
    </row>
    <row r="28" spans="1:2" x14ac:dyDescent="0.25">
      <c r="A28" t="s">
        <v>0</v>
      </c>
      <c r="B28">
        <v>68</v>
      </c>
    </row>
    <row r="29" spans="1:2" x14ac:dyDescent="0.25">
      <c r="A29" t="s">
        <v>0</v>
      </c>
      <c r="B29">
        <v>53</v>
      </c>
    </row>
    <row r="30" spans="1:2" x14ac:dyDescent="0.25">
      <c r="A30" t="s">
        <v>1</v>
      </c>
      <c r="B30">
        <v>66</v>
      </c>
    </row>
    <row r="31" spans="1:2" x14ac:dyDescent="0.25">
      <c r="A31" t="s">
        <v>1</v>
      </c>
      <c r="B31">
        <v>68</v>
      </c>
    </row>
    <row r="32" spans="1:2" x14ac:dyDescent="0.25">
      <c r="A32" t="s">
        <v>1</v>
      </c>
      <c r="B32">
        <v>78</v>
      </c>
    </row>
    <row r="33" spans="1:2" x14ac:dyDescent="0.25">
      <c r="A33" t="s">
        <v>1</v>
      </c>
      <c r="B33">
        <v>74</v>
      </c>
    </row>
    <row r="34" spans="1:2" x14ac:dyDescent="0.25">
      <c r="A34" t="s">
        <v>1</v>
      </c>
      <c r="B34">
        <v>92</v>
      </c>
    </row>
    <row r="35" spans="1:2" x14ac:dyDescent="0.25">
      <c r="A35" t="s">
        <v>1</v>
      </c>
      <c r="B35">
        <v>82</v>
      </c>
    </row>
    <row r="36" spans="1:2" x14ac:dyDescent="0.25">
      <c r="A36" t="s">
        <v>1</v>
      </c>
      <c r="B36">
        <v>76</v>
      </c>
    </row>
    <row r="37" spans="1:2" x14ac:dyDescent="0.25">
      <c r="A37" t="s">
        <v>1</v>
      </c>
      <c r="B37">
        <v>77</v>
      </c>
    </row>
    <row r="38" spans="1:2" x14ac:dyDescent="0.25">
      <c r="A38" t="s">
        <v>1</v>
      </c>
      <c r="B38">
        <v>84</v>
      </c>
    </row>
    <row r="39" spans="1:2" x14ac:dyDescent="0.25">
      <c r="A39" t="s">
        <v>1</v>
      </c>
      <c r="B39">
        <v>55</v>
      </c>
    </row>
    <row r="40" spans="1:2" x14ac:dyDescent="0.25">
      <c r="A40" t="s">
        <v>1</v>
      </c>
      <c r="B40">
        <v>79</v>
      </c>
    </row>
    <row r="41" spans="1:2" x14ac:dyDescent="0.25">
      <c r="A41" t="s">
        <v>1</v>
      </c>
      <c r="B41">
        <v>81</v>
      </c>
    </row>
    <row r="42" spans="1:2" x14ac:dyDescent="0.25">
      <c r="A42" t="s">
        <v>1</v>
      </c>
      <c r="B42">
        <v>90</v>
      </c>
    </row>
    <row r="43" spans="1:2" x14ac:dyDescent="0.25">
      <c r="A43" t="s">
        <v>1</v>
      </c>
      <c r="B43">
        <v>66</v>
      </c>
    </row>
    <row r="44" spans="1:2" x14ac:dyDescent="0.25">
      <c r="A44" t="s">
        <v>1</v>
      </c>
      <c r="B44">
        <v>60</v>
      </c>
    </row>
    <row r="45" spans="1:2" x14ac:dyDescent="0.25">
      <c r="A45" t="s">
        <v>1</v>
      </c>
      <c r="B45">
        <v>72</v>
      </c>
    </row>
    <row r="46" spans="1:2" x14ac:dyDescent="0.25">
      <c r="A46" t="s">
        <v>1</v>
      </c>
      <c r="B46">
        <v>76</v>
      </c>
    </row>
    <row r="47" spans="1:2" x14ac:dyDescent="0.25">
      <c r="A47" t="s">
        <v>1</v>
      </c>
      <c r="B47">
        <v>82</v>
      </c>
    </row>
    <row r="48" spans="1:2" x14ac:dyDescent="0.25">
      <c r="A48" t="s">
        <v>1</v>
      </c>
      <c r="B48">
        <v>88</v>
      </c>
    </row>
    <row r="49" spans="1:2" x14ac:dyDescent="0.25">
      <c r="A49" t="s">
        <v>1</v>
      </c>
      <c r="B49">
        <v>68</v>
      </c>
    </row>
    <row r="50" spans="1:2" x14ac:dyDescent="0.25">
      <c r="A50" t="s">
        <v>1</v>
      </c>
      <c r="B50">
        <v>77</v>
      </c>
    </row>
    <row r="51" spans="1:2" x14ac:dyDescent="0.25">
      <c r="A51" t="s">
        <v>1</v>
      </c>
      <c r="B51">
        <v>82</v>
      </c>
    </row>
    <row r="52" spans="1:2" x14ac:dyDescent="0.25">
      <c r="A52" t="s">
        <v>1</v>
      </c>
      <c r="B52">
        <v>90</v>
      </c>
    </row>
    <row r="53" spans="1:2" x14ac:dyDescent="0.25">
      <c r="A53" t="s">
        <v>1</v>
      </c>
      <c r="B53">
        <v>85</v>
      </c>
    </row>
    <row r="54" spans="1:2" x14ac:dyDescent="0.25">
      <c r="A54" t="s">
        <v>1</v>
      </c>
      <c r="B54">
        <v>73</v>
      </c>
    </row>
    <row r="55" spans="1:2" x14ac:dyDescent="0.25">
      <c r="A55" t="s">
        <v>1</v>
      </c>
      <c r="B55">
        <v>62</v>
      </c>
    </row>
    <row r="56" spans="1:2" x14ac:dyDescent="0.25">
      <c r="A56" t="s">
        <v>1</v>
      </c>
      <c r="B56">
        <v>54</v>
      </c>
    </row>
    <row r="57" spans="1:2" x14ac:dyDescent="0.25">
      <c r="A57" t="s">
        <v>1</v>
      </c>
      <c r="B57">
        <v>79</v>
      </c>
    </row>
    <row r="58" spans="1:2" x14ac:dyDescent="0.25">
      <c r="A58" t="s">
        <v>1</v>
      </c>
      <c r="B58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topLeftCell="A35" workbookViewId="0">
      <selection activeCell="D54" sqref="D54"/>
    </sheetView>
  </sheetViews>
  <sheetFormatPr defaultRowHeight="15" x14ac:dyDescent="0.25"/>
  <cols>
    <col min="1" max="1" width="21.7109375" customWidth="1"/>
    <col min="2" max="2" width="9.5703125" bestFit="1" customWidth="1"/>
  </cols>
  <sheetData>
    <row r="1" spans="2:6" x14ac:dyDescent="0.25">
      <c r="B1" t="s">
        <v>6</v>
      </c>
      <c r="C1" t="s">
        <v>7</v>
      </c>
      <c r="E1" t="s">
        <v>8</v>
      </c>
      <c r="F1" t="s">
        <v>9</v>
      </c>
    </row>
    <row r="2" spans="2:6" x14ac:dyDescent="0.25">
      <c r="B2">
        <v>74</v>
      </c>
      <c r="C2">
        <f t="shared" ref="C2:C30" si="0">POWER(B2,2)</f>
        <v>5476</v>
      </c>
      <c r="E2">
        <v>66</v>
      </c>
      <c r="F2">
        <f>POWER(E2,2)</f>
        <v>4356</v>
      </c>
    </row>
    <row r="3" spans="2:6" x14ac:dyDescent="0.25">
      <c r="B3">
        <v>52</v>
      </c>
      <c r="C3">
        <f t="shared" si="0"/>
        <v>2704</v>
      </c>
      <c r="E3">
        <v>68</v>
      </c>
      <c r="F3">
        <f t="shared" ref="F3:F30" si="1">POWER(E3,2)</f>
        <v>4624</v>
      </c>
    </row>
    <row r="4" spans="2:6" x14ac:dyDescent="0.25">
      <c r="B4">
        <v>66</v>
      </c>
      <c r="C4">
        <f t="shared" si="0"/>
        <v>4356</v>
      </c>
      <c r="E4">
        <v>78</v>
      </c>
      <c r="F4">
        <f t="shared" si="1"/>
        <v>6084</v>
      </c>
    </row>
    <row r="5" spans="2:6" x14ac:dyDescent="0.25">
      <c r="B5">
        <v>79</v>
      </c>
      <c r="C5">
        <f t="shared" si="0"/>
        <v>6241</v>
      </c>
      <c r="E5">
        <v>74</v>
      </c>
      <c r="F5">
        <f t="shared" si="1"/>
        <v>5476</v>
      </c>
    </row>
    <row r="6" spans="2:6" x14ac:dyDescent="0.25">
      <c r="B6">
        <v>82</v>
      </c>
      <c r="C6">
        <f t="shared" si="0"/>
        <v>6724</v>
      </c>
      <c r="E6">
        <v>92</v>
      </c>
      <c r="F6">
        <f t="shared" si="1"/>
        <v>8464</v>
      </c>
    </row>
    <row r="7" spans="2:6" x14ac:dyDescent="0.25">
      <c r="B7">
        <v>90</v>
      </c>
      <c r="C7">
        <f t="shared" si="0"/>
        <v>8100</v>
      </c>
      <c r="E7">
        <v>82</v>
      </c>
      <c r="F7">
        <f t="shared" si="1"/>
        <v>6724</v>
      </c>
    </row>
    <row r="8" spans="2:6" x14ac:dyDescent="0.25">
      <c r="B8">
        <v>72</v>
      </c>
      <c r="C8">
        <f t="shared" si="0"/>
        <v>5184</v>
      </c>
      <c r="E8">
        <v>76</v>
      </c>
      <c r="F8">
        <f t="shared" si="1"/>
        <v>5776</v>
      </c>
    </row>
    <row r="9" spans="2:6" x14ac:dyDescent="0.25">
      <c r="B9">
        <v>66</v>
      </c>
      <c r="C9">
        <f t="shared" si="0"/>
        <v>4356</v>
      </c>
      <c r="E9">
        <v>77</v>
      </c>
      <c r="F9">
        <f t="shared" si="1"/>
        <v>5929</v>
      </c>
    </row>
    <row r="10" spans="2:6" x14ac:dyDescent="0.25">
      <c r="B10">
        <v>69</v>
      </c>
      <c r="C10">
        <f t="shared" si="0"/>
        <v>4761</v>
      </c>
      <c r="E10">
        <v>84</v>
      </c>
      <c r="F10">
        <f t="shared" si="1"/>
        <v>7056</v>
      </c>
    </row>
    <row r="11" spans="2:6" x14ac:dyDescent="0.25">
      <c r="B11">
        <v>50</v>
      </c>
      <c r="C11">
        <f t="shared" si="0"/>
        <v>2500</v>
      </c>
      <c r="E11">
        <v>55</v>
      </c>
      <c r="F11">
        <f t="shared" si="1"/>
        <v>3025</v>
      </c>
    </row>
    <row r="12" spans="2:6" x14ac:dyDescent="0.25">
      <c r="B12">
        <v>64</v>
      </c>
      <c r="C12">
        <f t="shared" si="0"/>
        <v>4096</v>
      </c>
      <c r="E12">
        <v>79</v>
      </c>
      <c r="F12">
        <f t="shared" si="1"/>
        <v>6241</v>
      </c>
    </row>
    <row r="13" spans="2:6" x14ac:dyDescent="0.25">
      <c r="B13">
        <v>80</v>
      </c>
      <c r="C13">
        <f t="shared" si="0"/>
        <v>6400</v>
      </c>
      <c r="E13">
        <v>81</v>
      </c>
      <c r="F13">
        <f t="shared" si="1"/>
        <v>6561</v>
      </c>
    </row>
    <row r="14" spans="2:6" x14ac:dyDescent="0.25">
      <c r="B14">
        <v>72</v>
      </c>
      <c r="C14">
        <f t="shared" si="0"/>
        <v>5184</v>
      </c>
      <c r="E14">
        <v>90</v>
      </c>
      <c r="F14">
        <f t="shared" si="1"/>
        <v>8100</v>
      </c>
    </row>
    <row r="15" spans="2:6" x14ac:dyDescent="0.25">
      <c r="B15">
        <v>79</v>
      </c>
      <c r="C15">
        <f t="shared" si="0"/>
        <v>6241</v>
      </c>
      <c r="E15">
        <v>66</v>
      </c>
      <c r="F15">
        <f t="shared" si="1"/>
        <v>4356</v>
      </c>
    </row>
    <row r="16" spans="2:6" x14ac:dyDescent="0.25">
      <c r="B16">
        <v>86</v>
      </c>
      <c r="C16">
        <f t="shared" si="0"/>
        <v>7396</v>
      </c>
      <c r="E16">
        <v>60</v>
      </c>
      <c r="F16">
        <f t="shared" si="1"/>
        <v>3600</v>
      </c>
    </row>
    <row r="17" spans="1:8" x14ac:dyDescent="0.25">
      <c r="B17">
        <v>64</v>
      </c>
      <c r="C17">
        <f t="shared" si="0"/>
        <v>4096</v>
      </c>
      <c r="E17">
        <v>72</v>
      </c>
      <c r="F17">
        <f t="shared" si="1"/>
        <v>5184</v>
      </c>
    </row>
    <row r="18" spans="1:8" x14ac:dyDescent="0.25">
      <c r="B18">
        <v>66</v>
      </c>
      <c r="C18">
        <f t="shared" si="0"/>
        <v>4356</v>
      </c>
      <c r="E18">
        <v>76</v>
      </c>
      <c r="F18">
        <f t="shared" si="1"/>
        <v>5776</v>
      </c>
    </row>
    <row r="19" spans="1:8" x14ac:dyDescent="0.25">
      <c r="B19">
        <v>72</v>
      </c>
      <c r="C19">
        <f t="shared" si="0"/>
        <v>5184</v>
      </c>
      <c r="E19">
        <v>82</v>
      </c>
      <c r="F19">
        <f t="shared" si="1"/>
        <v>6724</v>
      </c>
    </row>
    <row r="20" spans="1:8" x14ac:dyDescent="0.25">
      <c r="B20">
        <v>80</v>
      </c>
      <c r="C20">
        <f t="shared" si="0"/>
        <v>6400</v>
      </c>
      <c r="E20">
        <v>88</v>
      </c>
      <c r="F20">
        <f t="shared" si="1"/>
        <v>7744</v>
      </c>
    </row>
    <row r="21" spans="1:8" x14ac:dyDescent="0.25">
      <c r="B21">
        <v>92</v>
      </c>
      <c r="C21">
        <f t="shared" si="0"/>
        <v>8464</v>
      </c>
      <c r="E21">
        <v>68</v>
      </c>
      <c r="F21">
        <f t="shared" si="1"/>
        <v>4624</v>
      </c>
    </row>
    <row r="22" spans="1:8" x14ac:dyDescent="0.25">
      <c r="B22">
        <v>70</v>
      </c>
      <c r="C22">
        <f t="shared" si="0"/>
        <v>4900</v>
      </c>
      <c r="E22">
        <v>77</v>
      </c>
      <c r="F22">
        <f t="shared" si="1"/>
        <v>5929</v>
      </c>
    </row>
    <row r="23" spans="1:8" x14ac:dyDescent="0.25">
      <c r="B23">
        <v>62</v>
      </c>
      <c r="C23">
        <f t="shared" si="0"/>
        <v>3844</v>
      </c>
      <c r="E23">
        <v>82</v>
      </c>
      <c r="F23">
        <f t="shared" si="1"/>
        <v>6724</v>
      </c>
    </row>
    <row r="24" spans="1:8" x14ac:dyDescent="0.25">
      <c r="B24">
        <v>52</v>
      </c>
      <c r="C24">
        <f t="shared" si="0"/>
        <v>2704</v>
      </c>
      <c r="E24">
        <v>90</v>
      </c>
      <c r="F24">
        <f t="shared" si="1"/>
        <v>8100</v>
      </c>
    </row>
    <row r="25" spans="1:8" x14ac:dyDescent="0.25">
      <c r="B25">
        <v>74</v>
      </c>
      <c r="C25">
        <f t="shared" si="0"/>
        <v>5476</v>
      </c>
      <c r="E25">
        <v>85</v>
      </c>
      <c r="F25">
        <f t="shared" si="1"/>
        <v>7225</v>
      </c>
    </row>
    <row r="26" spans="1:8" x14ac:dyDescent="0.25">
      <c r="B26">
        <v>75</v>
      </c>
      <c r="C26">
        <f t="shared" si="0"/>
        <v>5625</v>
      </c>
      <c r="E26">
        <v>73</v>
      </c>
      <c r="F26">
        <f t="shared" si="1"/>
        <v>5329</v>
      </c>
    </row>
    <row r="27" spans="1:8" x14ac:dyDescent="0.25">
      <c r="B27">
        <v>89</v>
      </c>
      <c r="C27">
        <f t="shared" si="0"/>
        <v>7921</v>
      </c>
      <c r="E27">
        <v>62</v>
      </c>
      <c r="F27">
        <f t="shared" si="1"/>
        <v>3844</v>
      </c>
    </row>
    <row r="28" spans="1:8" x14ac:dyDescent="0.25">
      <c r="B28">
        <v>90</v>
      </c>
      <c r="C28">
        <f t="shared" si="0"/>
        <v>8100</v>
      </c>
      <c r="E28">
        <v>54</v>
      </c>
      <c r="F28">
        <f t="shared" si="1"/>
        <v>2916</v>
      </c>
    </row>
    <row r="29" spans="1:8" x14ac:dyDescent="0.25">
      <c r="B29">
        <v>68</v>
      </c>
      <c r="C29">
        <f t="shared" si="0"/>
        <v>4624</v>
      </c>
      <c r="E29">
        <v>79</v>
      </c>
      <c r="F29">
        <f t="shared" si="1"/>
        <v>6241</v>
      </c>
    </row>
    <row r="30" spans="1:8" x14ac:dyDescent="0.25">
      <c r="B30">
        <v>53</v>
      </c>
      <c r="C30">
        <f t="shared" si="0"/>
        <v>2809</v>
      </c>
      <c r="E30">
        <v>66</v>
      </c>
      <c r="F30">
        <f t="shared" si="1"/>
        <v>4356</v>
      </c>
    </row>
    <row r="32" spans="1:8" x14ac:dyDescent="0.25">
      <c r="A32" t="s">
        <v>2</v>
      </c>
      <c r="B32">
        <v>29</v>
      </c>
      <c r="E32">
        <v>29</v>
      </c>
      <c r="G32">
        <f>SQRT(29)</f>
        <v>5.3851648071345037</v>
      </c>
      <c r="H32" s="1"/>
    </row>
    <row r="33" spans="1:6" x14ac:dyDescent="0.25">
      <c r="A33" t="s">
        <v>3</v>
      </c>
      <c r="B33">
        <v>28</v>
      </c>
      <c r="E33">
        <v>28</v>
      </c>
    </row>
    <row r="34" spans="1:6" x14ac:dyDescent="0.25">
      <c r="A34" t="s">
        <v>4</v>
      </c>
      <c r="B34">
        <f>SUM(B2:B30)</f>
        <v>2088</v>
      </c>
      <c r="E34">
        <f>SUM(E2:E30)</f>
        <v>2182</v>
      </c>
    </row>
    <row r="35" spans="1:6" x14ac:dyDescent="0.25">
      <c r="A35" t="s">
        <v>5</v>
      </c>
      <c r="B35">
        <f>POWER(B34,2)</f>
        <v>4359744</v>
      </c>
      <c r="E35">
        <f>POWER(E34,2)</f>
        <v>4761124</v>
      </c>
    </row>
    <row r="36" spans="1:6" x14ac:dyDescent="0.25">
      <c r="A36" t="s">
        <v>10</v>
      </c>
      <c r="C36">
        <f>SUM(C2:C35)</f>
        <v>154222</v>
      </c>
      <c r="F36">
        <f>SUM(F2:F35)</f>
        <v>167088</v>
      </c>
    </row>
    <row r="37" spans="1:6" x14ac:dyDescent="0.25">
      <c r="A37" t="s">
        <v>11</v>
      </c>
      <c r="B37">
        <f>C36-(B35/B32)</f>
        <v>3886</v>
      </c>
      <c r="E37">
        <f>F36-(E35/E32)</f>
        <v>2911.3103448275942</v>
      </c>
    </row>
    <row r="38" spans="1:6" x14ac:dyDescent="0.25">
      <c r="A38" t="s">
        <v>12</v>
      </c>
      <c r="B38">
        <f>B34/B32</f>
        <v>72</v>
      </c>
      <c r="E38" s="1">
        <f>E34/E32</f>
        <v>75.241379310344826</v>
      </c>
    </row>
    <row r="39" spans="1:6" x14ac:dyDescent="0.25">
      <c r="A39" t="s">
        <v>13</v>
      </c>
      <c r="B39" s="1">
        <f>B37/B33</f>
        <v>138.78571428571428</v>
      </c>
      <c r="E39" s="1">
        <f>E37/E33</f>
        <v>103.97536945812837</v>
      </c>
    </row>
    <row r="40" spans="1:6" x14ac:dyDescent="0.25">
      <c r="A40" t="s">
        <v>14</v>
      </c>
      <c r="B40" s="1">
        <f>SQRT(B39)</f>
        <v>11.78073487884836</v>
      </c>
      <c r="E40" s="1">
        <f>SQRT(E39)</f>
        <v>10.196831344007233</v>
      </c>
    </row>
    <row r="41" spans="1:6" x14ac:dyDescent="0.25">
      <c r="A41" t="s">
        <v>15</v>
      </c>
      <c r="B41" s="1">
        <f>(B37+E37)/(B33+E33)</f>
        <v>121.38054187192132</v>
      </c>
    </row>
    <row r="42" spans="1:6" ht="18" customHeight="1" x14ac:dyDescent="0.25">
      <c r="A42" t="s">
        <v>17</v>
      </c>
      <c r="B42" s="1">
        <f>SQRT(B41)</f>
        <v>11.017283779222597</v>
      </c>
    </row>
    <row r="43" spans="1:6" x14ac:dyDescent="0.25">
      <c r="A43" t="s">
        <v>16</v>
      </c>
      <c r="B43" s="1">
        <f>SQRT((B41/B32)+(B41/E32))</f>
        <v>2.8932804657060043</v>
      </c>
    </row>
    <row r="44" spans="1:6" x14ac:dyDescent="0.25">
      <c r="A44" t="s">
        <v>18</v>
      </c>
      <c r="B44" s="1">
        <f>(B38-E38)/B43</f>
        <v>-1.1203128589726541</v>
      </c>
    </row>
    <row r="46" spans="1:6" x14ac:dyDescent="0.25">
      <c r="A46" t="s">
        <v>19</v>
      </c>
      <c r="B46" s="1">
        <f>(B38-E38)/B42</f>
        <v>-0.2942085703971532</v>
      </c>
    </row>
    <row r="48" spans="1:6" x14ac:dyDescent="0.25">
      <c r="A48" t="s">
        <v>20</v>
      </c>
      <c r="B48" s="1">
        <f>_xlfn.T.TEST(B2:B30,E2:E30,2,2)</f>
        <v>0.26736222429379508</v>
      </c>
    </row>
    <row r="50" spans="1:5" x14ac:dyDescent="0.25">
      <c r="A50" t="s">
        <v>21</v>
      </c>
      <c r="B50" s="1">
        <f>STDEVA(B2:B30)</f>
        <v>11.78073487884836</v>
      </c>
      <c r="E50" s="1">
        <f>STDEVA(E2:E30)</f>
        <v>10.196831344007233</v>
      </c>
    </row>
    <row r="51" spans="1:5" x14ac:dyDescent="0.25">
      <c r="A51" t="s">
        <v>22</v>
      </c>
      <c r="C51" s="1">
        <f>STDEVPA(B2:B30,E2:E30)</f>
        <v>10.946307181131274</v>
      </c>
    </row>
    <row r="52" spans="1:5" x14ac:dyDescent="0.25">
      <c r="A52" t="s">
        <v>23</v>
      </c>
      <c r="B52" s="1">
        <f>B50/G32</f>
        <v>2.1876275473019366</v>
      </c>
      <c r="C52" s="1"/>
      <c r="E52" s="1">
        <f>E50/G32</f>
        <v>1.8935040447597855</v>
      </c>
    </row>
    <row r="53" spans="1:5" x14ac:dyDescent="0.25">
      <c r="A53" t="s">
        <v>24</v>
      </c>
      <c r="B53" s="1">
        <f>1.96*(C51/SQRT(B32))</f>
        <v>3.9840492990285248</v>
      </c>
      <c r="C53" s="1">
        <f>B38-B53</f>
        <v>68.015950700971473</v>
      </c>
      <c r="D53" s="1">
        <f>B38+B53</f>
        <v>75.984049299028527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</dc:creator>
  <cp:lastModifiedBy>Franco</cp:lastModifiedBy>
  <dcterms:created xsi:type="dcterms:W3CDTF">2011-07-17T23:18:22Z</dcterms:created>
  <dcterms:modified xsi:type="dcterms:W3CDTF">2011-07-18T14:06:53Z</dcterms:modified>
</cp:coreProperties>
</file>